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\Documents\AA-Volejbalový spolek Ostrava\2025-26\2026-04-25 Kvalifikace MČR-U14M Brušperk\"/>
    </mc:Choice>
  </mc:AlternateContent>
  <xr:revisionPtr revIDLastSave="0" documentId="13_ncr:1_{36AD42E6-F29A-4360-B7BE-A459AA4DD030}" xr6:coauthVersionLast="47" xr6:coauthVersionMax="47" xr10:uidLastSave="{00000000-0000-0000-0000-000000000000}"/>
  <bookViews>
    <workbookView xWindow="-120" yWindow="-120" windowWidth="29040" windowHeight="15720" xr2:uid="{B3968485-39BD-4CEB-B64E-84787F5D773B}"/>
  </bookViews>
  <sheets>
    <sheet name="Rozpis zápasů" sheetId="2" r:id="rId1"/>
    <sheet name="Kontakty" sheetId="6" r:id="rId2"/>
    <sheet name="Časový harmonogram" sheetId="4" r:id="rId3"/>
    <sheet name="Poznámky!" sheetId="5" r:id="rId4"/>
    <sheet name="Rozpočet" sheetId="8" r:id="rId5"/>
    <sheet name="Strava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E11" i="8"/>
  <c r="C7" i="8"/>
  <c r="B5" i="8" s="1"/>
  <c r="B10" i="8" l="1"/>
  <c r="B3" i="8" s="1"/>
</calcChain>
</file>

<file path=xl/sharedStrings.xml><?xml version="1.0" encoding="utf-8"?>
<sst xmlns="http://schemas.openxmlformats.org/spreadsheetml/2006/main" count="279" uniqueCount="164">
  <si>
    <t>-</t>
  </si>
  <si>
    <t>Rozpis zápasů pro hřiště č.1</t>
  </si>
  <si>
    <t>kdo</t>
  </si>
  <si>
    <t>s</t>
  </si>
  <si>
    <t>kým</t>
  </si>
  <si>
    <t>Rozpis zápasů pro hřiště č.2</t>
  </si>
  <si>
    <t>Rozpis zápasů pro hřiště č.3</t>
  </si>
  <si>
    <t>kdy</t>
  </si>
  <si>
    <t>Den/čas</t>
  </si>
  <si>
    <t>Akce</t>
  </si>
  <si>
    <t>Kde</t>
  </si>
  <si>
    <t>Pátek 6.6.</t>
  </si>
  <si>
    <t>příjezd družstev</t>
  </si>
  <si>
    <t>Sportovní hala ZŠ Brušperk</t>
  </si>
  <si>
    <t>informační schůzka trenérů + prezence</t>
  </si>
  <si>
    <t>bufet haly</t>
  </si>
  <si>
    <t>slavnostní zahájení</t>
  </si>
  <si>
    <t>sportovní hala</t>
  </si>
  <si>
    <t>utkání</t>
  </si>
  <si>
    <t>večeře (jen pro objednané týmy)</t>
  </si>
  <si>
    <t>posezení trenérů</t>
  </si>
  <si>
    <t>salonek restaurace U Hynečků</t>
  </si>
  <si>
    <t>Sobota 7.6.</t>
  </si>
  <si>
    <t>7:45-9:30</t>
  </si>
  <si>
    <t>snídaně (jen pro objednané týmy)</t>
  </si>
  <si>
    <t>obědy (jen pro objednané týmy)</t>
  </si>
  <si>
    <t>Neděle 8.6.</t>
  </si>
  <si>
    <t>slavnostní zakončení</t>
  </si>
  <si>
    <t>9:00-19:00</t>
  </si>
  <si>
    <t>17:00-19:30</t>
  </si>
  <si>
    <t>Praha</t>
  </si>
  <si>
    <t>9:00-12:00</t>
  </si>
  <si>
    <t>13:00-19:00</t>
  </si>
  <si>
    <t>11:00-11:30</t>
  </si>
  <si>
    <t xml:space="preserve">Časový harmonogram Myslíkův pohár 2025 - Brušperk: </t>
  </si>
  <si>
    <t>Jméno</t>
  </si>
  <si>
    <t>Požadavek</t>
  </si>
  <si>
    <t>přijedou vlakem!</t>
  </si>
  <si>
    <t>Kraj</t>
  </si>
  <si>
    <t>volal dne</t>
  </si>
  <si>
    <t>v kolik</t>
  </si>
  <si>
    <t>hala Brušperk a hala Fryčovice</t>
  </si>
  <si>
    <t>sportovní hala Brušperk</t>
  </si>
  <si>
    <t>jídelna ZŠ Brušperk</t>
  </si>
  <si>
    <t>11:00-13:30</t>
  </si>
  <si>
    <t>11:00-12:15</t>
  </si>
  <si>
    <t>12:50-13:30</t>
  </si>
  <si>
    <t>m.sotola@seznam.cz</t>
  </si>
  <si>
    <t>radek.ptacek@ptacekps.cz</t>
  </si>
  <si>
    <t>skprosek@gmail.com</t>
  </si>
  <si>
    <t>petr.jakubicek@seznam.cz</t>
  </si>
  <si>
    <t>stepan.zaba.vm@gmail.com</t>
  </si>
  <si>
    <t>mail</t>
  </si>
  <si>
    <t>oldrich.vlasak@centrum.cz</t>
  </si>
  <si>
    <t>Potisknout trička pro pořadatele - "Pořadatel"</t>
  </si>
  <si>
    <t>vyrobit 14 tabulí na nástup krajů!</t>
  </si>
  <si>
    <t>zajistit řidiče na převoz týmů</t>
  </si>
  <si>
    <t>Doprava Prahy?</t>
  </si>
  <si>
    <t>v sobotu večer rozvoz týmů po večírku</t>
  </si>
  <si>
    <t>vytisknout loga krajů na šatny 14x</t>
  </si>
  <si>
    <t>rozhodčí - dohodnuto 200,- Kč za zápas!</t>
  </si>
  <si>
    <t>pátek 6.6</t>
  </si>
  <si>
    <t>večeře</t>
  </si>
  <si>
    <t>Lasagne</t>
  </si>
  <si>
    <t>sobota 7.6.</t>
  </si>
  <si>
    <t>oběd</t>
  </si>
  <si>
    <t>Pečené kuře s rýží</t>
  </si>
  <si>
    <t>Vepřový guláš s knedlíkem</t>
  </si>
  <si>
    <t>neděle 8.6.</t>
  </si>
  <si>
    <t>Vepřový řízek s bramborem, kompot</t>
  </si>
  <si>
    <t xml:space="preserve">Ceny jsou uvedeny včetně DPH, oběd 165 Kč/os., </t>
  </si>
  <si>
    <t>Rozpočet na MČR U16M</t>
  </si>
  <si>
    <t>2x síť pro Fryčovice a 3. kurt v Brušperku</t>
  </si>
  <si>
    <t>opravit objímky v hale v Brušperku</t>
  </si>
  <si>
    <t>objednávka na večerní raut: 2kg kuřecích řízků, 1 kg sekané a 3 ks kolena</t>
  </si>
  <si>
    <t xml:space="preserve">vzít stoly 3x z firmy s ubrusy na snídaně v sobotu a neděli </t>
  </si>
  <si>
    <t>přenést ty stoly na občerstvení pro trenéry do nářaďovny</t>
  </si>
  <si>
    <t>rautové mísy na Hynečka a 2x na sobotu a neděli pro trenéry</t>
  </si>
  <si>
    <t>trvrdý alkohol a štamprdle - Dandy</t>
  </si>
  <si>
    <t>v pátek Malinu z Prahy vyzvednout 2 auty na O-Svinov u vlaku!</t>
  </si>
  <si>
    <t>pátek:</t>
  </si>
  <si>
    <t>sobota:</t>
  </si>
  <si>
    <t>neděle:</t>
  </si>
  <si>
    <t>Ognjanov Viki</t>
  </si>
  <si>
    <t>Andrlová Barča</t>
  </si>
  <si>
    <t>Vaško Štefan</t>
  </si>
  <si>
    <t>Uruba Sofie</t>
  </si>
  <si>
    <t>Votrubová Valentýna</t>
  </si>
  <si>
    <t>Adamus Jiří</t>
  </si>
  <si>
    <t>Bommer</t>
  </si>
  <si>
    <t>Bala Radim</t>
  </si>
  <si>
    <t>Adámek Pepa</t>
  </si>
  <si>
    <t>do 18:00</t>
  </si>
  <si>
    <t>Lutsenko Kharytyna</t>
  </si>
  <si>
    <t>Hubetská Nikol</t>
  </si>
  <si>
    <t>Výdaje:</t>
  </si>
  <si>
    <t>VK Ostrava</t>
  </si>
  <si>
    <t>VO TJ Lanškroun</t>
  </si>
  <si>
    <t>VK Sport Rychnov</t>
  </si>
  <si>
    <t>Vlci Nový Jičín</t>
  </si>
  <si>
    <t>Green Fr. Místek</t>
  </si>
  <si>
    <t>Blue Ostrava</t>
  </si>
  <si>
    <t>SK Kojetín 2016</t>
  </si>
  <si>
    <t>VK Zlín</t>
  </si>
  <si>
    <t>Volejbal Ostrava</t>
  </si>
  <si>
    <t>Pořadatel Havlíčkův Brod</t>
  </si>
  <si>
    <t>Volejbalový spolek Ostrava Brušperk</t>
  </si>
  <si>
    <t>a</t>
  </si>
  <si>
    <t>b</t>
  </si>
  <si>
    <t>Západ</t>
  </si>
  <si>
    <t>Východ</t>
  </si>
  <si>
    <t xml:space="preserve">mail </t>
  </si>
  <si>
    <t>TJ Jiskra H.Brod</t>
  </si>
  <si>
    <t>pavel.vejsada@email.cz</t>
  </si>
  <si>
    <t>Volejbalový spolek Ostrava</t>
  </si>
  <si>
    <t>ivan.cap@seznam.cz</t>
  </si>
  <si>
    <t>TJ Slavia Hradec Králové</t>
  </si>
  <si>
    <t>lejsek@cvf.cz</t>
  </si>
  <si>
    <t>vkdhl@seznam.cz</t>
  </si>
  <si>
    <t>SK Volejbal Klatovy</t>
  </si>
  <si>
    <t>standa.panta@seznam.cz</t>
  </si>
  <si>
    <t>SK Volejbal Kolín</t>
  </si>
  <si>
    <t>anryba@yahoo.com</t>
  </si>
  <si>
    <t>VK Trox Příbram</t>
  </si>
  <si>
    <t>daniel.rosenbaum@seznam.cz</t>
  </si>
  <si>
    <t>jakub.karasek@komenskeho66.cz</t>
  </si>
  <si>
    <t>Lvi Praha</t>
  </si>
  <si>
    <t>tomas.pomr@vk-lvipraha.cz</t>
  </si>
  <si>
    <t>Red Volley Frýdlant</t>
  </si>
  <si>
    <t>jana.baborka@centrum.cz</t>
  </si>
  <si>
    <t>SK Prosek</t>
  </si>
  <si>
    <t>kozlova.jana@volleybeskydy.cz</t>
  </si>
  <si>
    <t>VK Karlvarsko</t>
  </si>
  <si>
    <t>fleky.p@gmail.com</t>
  </si>
  <si>
    <t>TJ Orion Praha</t>
  </si>
  <si>
    <t>zdenek.kulcak@seznam.cz</t>
  </si>
  <si>
    <t>VK České Budějovice</t>
  </si>
  <si>
    <t>Petr.kohout@volejbalcb.cz</t>
  </si>
  <si>
    <t>SK Kojetí 2016</t>
  </si>
  <si>
    <t>TJ Spartak V. Meziříčí</t>
  </si>
  <si>
    <t>TJ Sokol Letovice</t>
  </si>
  <si>
    <t>lubomir.rehor@seznam.cz</t>
  </si>
  <si>
    <t>Mail na pořadatele</t>
  </si>
  <si>
    <t>petr.dostal@getauto.cz</t>
  </si>
  <si>
    <t>mail na pořadatele</t>
  </si>
  <si>
    <t>Petr Dostál</t>
  </si>
  <si>
    <t>Ivan Cap</t>
  </si>
  <si>
    <t>Příjmy:</t>
  </si>
  <si>
    <t>příspěvek ze ČVS</t>
  </si>
  <si>
    <t>startovné za družstva</t>
  </si>
  <si>
    <t>pronájem haly</t>
  </si>
  <si>
    <t>rozhodčí</t>
  </si>
  <si>
    <t>Rozdíl:</t>
  </si>
  <si>
    <t>ceny</t>
  </si>
  <si>
    <t>tisk medajlí</t>
  </si>
  <si>
    <t>Sobota 25.4.2026</t>
  </si>
  <si>
    <t>skupina "E"</t>
  </si>
  <si>
    <t>Red Volley</t>
  </si>
  <si>
    <t>TJ Tesla Brno</t>
  </si>
  <si>
    <t>Green Volley</t>
  </si>
  <si>
    <t>Postupují 3 družstva!</t>
  </si>
  <si>
    <t>Kvalifikace MČR-U14M skupina "E" - Brušperk</t>
  </si>
  <si>
    <t>PŘESTÁVKA!</t>
  </si>
  <si>
    <t>(+ 4. nejlepší ze všech skupin)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</si>
</sst>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_ ;\-#,##0\ 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u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Oswald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1" fillId="0" borderId="0"/>
    <xf numFmtId="44" fontId="12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/>
    <xf numFmtId="0" fontId="10" fillId="0" borderId="17" xfId="0" applyFont="1" applyBorder="1"/>
    <xf numFmtId="0" fontId="1" fillId="3" borderId="12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/>
    <xf numFmtId="0" fontId="0" fillId="0" borderId="7" xfId="0" applyBorder="1" applyAlignment="1">
      <alignment horizontal="left"/>
    </xf>
    <xf numFmtId="0" fontId="0" fillId="0" borderId="5" xfId="0" applyBorder="1"/>
    <xf numFmtId="0" fontId="0" fillId="0" borderId="8" xfId="0" applyBorder="1"/>
    <xf numFmtId="20" fontId="0" fillId="0" borderId="7" xfId="0" applyNumberFormat="1" applyBorder="1" applyAlignment="1">
      <alignment horizontal="left"/>
    </xf>
    <xf numFmtId="0" fontId="1" fillId="0" borderId="5" xfId="0" applyFont="1" applyBorder="1"/>
    <xf numFmtId="0" fontId="1" fillId="3" borderId="18" xfId="0" applyFont="1" applyFill="1" applyBorder="1" applyAlignment="1">
      <alignment horizontal="left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5" xfId="1" applyNumberFormat="1" applyFont="1" applyFill="1" applyBorder="1" applyAlignment="1">
      <alignment horizontal="center" vertical="center" wrapText="1"/>
    </xf>
    <xf numFmtId="0" fontId="6" fillId="0" borderId="19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20" fontId="0" fillId="0" borderId="28" xfId="0" applyNumberFormat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9" fillId="0" borderId="0" xfId="0" applyFont="1" applyAlignment="1">
      <alignment horizontal="left"/>
    </xf>
    <xf numFmtId="14" fontId="0" fillId="0" borderId="0" xfId="0" applyNumberFormat="1"/>
    <xf numFmtId="20" fontId="0" fillId="0" borderId="0" xfId="0" applyNumberFormat="1"/>
    <xf numFmtId="0" fontId="1" fillId="0" borderId="0" xfId="0" applyFont="1"/>
    <xf numFmtId="0" fontId="0" fillId="2" borderId="23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5" xfId="0" applyFill="1" applyBorder="1"/>
    <xf numFmtId="0" fontId="0" fillId="2" borderId="22" xfId="0" applyFill="1" applyBorder="1"/>
    <xf numFmtId="0" fontId="1" fillId="2" borderId="9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21" fontId="1" fillId="2" borderId="21" xfId="0" applyNumberFormat="1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0" fillId="2" borderId="30" xfId="0" applyFill="1" applyBorder="1"/>
    <xf numFmtId="0" fontId="0" fillId="2" borderId="27" xfId="0" applyFill="1" applyBorder="1"/>
    <xf numFmtId="20" fontId="0" fillId="6" borderId="7" xfId="0" applyNumberFormat="1" applyFill="1" applyBorder="1" applyAlignment="1">
      <alignment horizontal="left"/>
    </xf>
    <xf numFmtId="0" fontId="0" fillId="6" borderId="5" xfId="0" applyFill="1" applyBorder="1"/>
    <xf numFmtId="0" fontId="0" fillId="6" borderId="8" xfId="0" applyFill="1" applyBorder="1"/>
    <xf numFmtId="20" fontId="0" fillId="6" borderId="9" xfId="0" applyNumberFormat="1" applyFill="1" applyBorder="1" applyAlignment="1">
      <alignment horizontal="left"/>
    </xf>
    <xf numFmtId="0" fontId="1" fillId="6" borderId="10" xfId="0" applyFont="1" applyFill="1" applyBorder="1"/>
    <xf numFmtId="0" fontId="0" fillId="6" borderId="11" xfId="0" applyFill="1" applyBorder="1"/>
    <xf numFmtId="44" fontId="0" fillId="0" borderId="0" xfId="3" applyFont="1"/>
    <xf numFmtId="0" fontId="13" fillId="0" borderId="0" xfId="0" applyFont="1"/>
    <xf numFmtId="0" fontId="1" fillId="0" borderId="34" xfId="0" applyFont="1" applyBorder="1" applyAlignment="1">
      <alignment horizontal="right"/>
    </xf>
    <xf numFmtId="0" fontId="0" fillId="0" borderId="36" xfId="0" applyBorder="1" applyAlignment="1">
      <alignment horizontal="center"/>
    </xf>
    <xf numFmtId="0" fontId="0" fillId="0" borderId="6" xfId="0" applyBorder="1"/>
    <xf numFmtId="0" fontId="1" fillId="0" borderId="37" xfId="0" applyFont="1" applyBorder="1" applyAlignment="1">
      <alignment horizontal="right"/>
    </xf>
    <xf numFmtId="0" fontId="0" fillId="0" borderId="38" xfId="0" applyBorder="1" applyAlignment="1">
      <alignment horizontal="center"/>
    </xf>
    <xf numFmtId="0" fontId="0" fillId="0" borderId="39" xfId="0" applyBorder="1"/>
    <xf numFmtId="0" fontId="1" fillId="0" borderId="40" xfId="0" applyFont="1" applyBorder="1" applyAlignment="1">
      <alignment horizontal="right"/>
    </xf>
    <xf numFmtId="0" fontId="0" fillId="0" borderId="25" xfId="0" applyBorder="1"/>
    <xf numFmtId="0" fontId="0" fillId="0" borderId="5" xfId="0" applyBorder="1" applyAlignment="1">
      <alignment horizontal="center" vertical="center"/>
    </xf>
    <xf numFmtId="44" fontId="0" fillId="0" borderId="0" xfId="3" applyFont="1" applyFill="1"/>
    <xf numFmtId="44" fontId="1" fillId="2" borderId="0" xfId="3" applyFont="1" applyFill="1"/>
    <xf numFmtId="0" fontId="0" fillId="4" borderId="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44" fontId="1" fillId="0" borderId="0" xfId="3" applyFont="1" applyFill="1"/>
    <xf numFmtId="164" fontId="0" fillId="0" borderId="0" xfId="3" applyNumberFormat="1" applyFont="1" applyFill="1" applyAlignment="1">
      <alignment horizontal="center"/>
    </xf>
    <xf numFmtId="44" fontId="10" fillId="5" borderId="0" xfId="0" applyNumberFormat="1" applyFont="1" applyFill="1"/>
    <xf numFmtId="44" fontId="1" fillId="4" borderId="0" xfId="0" applyNumberFormat="1" applyFont="1" applyFill="1"/>
    <xf numFmtId="0" fontId="10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6" fillId="0" borderId="13" xfId="1" applyNumberFormat="1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20" fontId="0" fillId="0" borderId="29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9" xfId="0" applyBorder="1"/>
    <xf numFmtId="0" fontId="1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2" xfId="0" applyFont="1" applyBorder="1" applyAlignment="1">
      <alignment horizontal="center" vertical="top" wrapText="1"/>
    </xf>
    <xf numFmtId="16" fontId="0" fillId="0" borderId="0" xfId="0" applyNumberForma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20" fontId="0" fillId="0" borderId="43" xfId="0" applyNumberForma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/>
    </xf>
    <xf numFmtId="0" fontId="6" fillId="0" borderId="22" xfId="1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Hypertextový odkaz" xfId="1" builtinId="8"/>
    <cellStyle name="Měna" xfId="3" builtinId="4"/>
    <cellStyle name="Normální" xfId="0" builtinId="0"/>
    <cellStyle name="Normální 2" xfId="2" xr:uid="{2ED86C00-D595-49CB-BD42-37FCE347F546}"/>
  </cellStyles>
  <dxfs count="0"/>
  <tableStyles count="0" defaultTableStyle="TableStyleMedium2" defaultPivotStyle="PivotStyleLight16"/>
  <colors>
    <mruColors>
      <color rgb="FFFF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awh6vgr7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14</xdr:row>
      <xdr:rowOff>171450</xdr:rowOff>
    </xdr:from>
    <xdr:to>
      <xdr:col>5</xdr:col>
      <xdr:colOff>542925</xdr:colOff>
      <xdr:row>27</xdr:row>
      <xdr:rowOff>28575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F237239-E824-44C0-A5E9-213AB951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429000"/>
          <a:ext cx="4210050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etr.dostal@getauto.cz" TargetMode="External"/><Relationship Id="rId2" Type="http://schemas.openxmlformats.org/officeDocument/2006/relationships/hyperlink" Target="mailto:m.sotola@seznam.cz" TargetMode="External"/><Relationship Id="rId1" Type="http://schemas.openxmlformats.org/officeDocument/2006/relationships/hyperlink" Target="mailto:lejsek@cvf.cz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4D534-90EF-4D6C-963B-5EAF1BFDA755}">
  <sheetPr>
    <pageSetUpPr fitToPage="1"/>
  </sheetPr>
  <dimension ref="A1:Y19"/>
  <sheetViews>
    <sheetView tabSelected="1" zoomScaleNormal="100" workbookViewId="0">
      <selection activeCell="H15" sqref="H15"/>
    </sheetView>
  </sheetViews>
  <sheetFormatPr defaultRowHeight="15" x14ac:dyDescent="0.25"/>
  <cols>
    <col min="1" max="1" width="5.5703125" bestFit="1" customWidth="1"/>
    <col min="2" max="2" width="4.28515625" style="2" hidden="1" customWidth="1"/>
    <col min="3" max="3" width="3.140625" style="2" customWidth="1"/>
    <col min="4" max="4" width="1.7109375" style="2" bestFit="1" customWidth="1"/>
    <col min="5" max="5" width="3.42578125" style="2" customWidth="1"/>
    <col min="6" max="6" width="19.42578125" bestFit="1" customWidth="1"/>
    <col min="7" max="7" width="2.5703125" style="1" customWidth="1"/>
    <col min="8" max="8" width="19.85546875" bestFit="1" customWidth="1"/>
    <col min="9" max="9" width="3.140625" style="2" customWidth="1"/>
    <col min="10" max="10" width="1.7109375" style="2" bestFit="1" customWidth="1"/>
    <col min="11" max="11" width="3.140625" style="2" customWidth="1"/>
    <col min="12" max="12" width="17.5703125" bestFit="1" customWidth="1"/>
    <col min="13" max="13" width="2.5703125" style="1" customWidth="1"/>
    <col min="14" max="14" width="17.5703125" bestFit="1" customWidth="1"/>
    <col min="15" max="15" width="3.140625" style="2" customWidth="1"/>
    <col min="16" max="16" width="1.7109375" style="2" bestFit="1" customWidth="1"/>
    <col min="17" max="17" width="3.140625" style="2" customWidth="1"/>
    <col min="18" max="18" width="17.5703125" bestFit="1" customWidth="1"/>
    <col min="19" max="19" width="2.5703125" style="1" customWidth="1"/>
    <col min="20" max="20" width="17.5703125" bestFit="1" customWidth="1"/>
    <col min="21" max="21" width="5.5703125" bestFit="1" customWidth="1"/>
    <col min="22" max="22" width="3.85546875" customWidth="1"/>
    <col min="23" max="23" width="8.5703125" bestFit="1" customWidth="1"/>
  </cols>
  <sheetData>
    <row r="1" spans="1:25" ht="18.75" x14ac:dyDescent="0.3">
      <c r="F1" s="13" t="s">
        <v>161</v>
      </c>
    </row>
    <row r="2" spans="1:25" ht="15.75" x14ac:dyDescent="0.25">
      <c r="F2" s="149" t="s">
        <v>155</v>
      </c>
      <c r="G2" s="149"/>
      <c r="H2" s="149"/>
      <c r="L2" s="10"/>
      <c r="M2" s="11"/>
      <c r="N2" s="10"/>
      <c r="R2" s="10"/>
      <c r="S2" s="11"/>
      <c r="T2" s="10"/>
    </row>
    <row r="3" spans="1:25" ht="15.75" thickBot="1" x14ac:dyDescent="0.3">
      <c r="A3" s="5"/>
      <c r="B3" s="4"/>
      <c r="J3" s="4"/>
      <c r="K3" s="4"/>
      <c r="L3" s="12"/>
      <c r="M3" s="12"/>
      <c r="N3" s="12"/>
      <c r="P3" s="4"/>
      <c r="Q3" s="4"/>
      <c r="R3" s="12"/>
      <c r="S3" s="12"/>
      <c r="T3" s="12"/>
      <c r="U3" s="5"/>
      <c r="V3" s="5"/>
    </row>
    <row r="4" spans="1:25" ht="15.75" thickBot="1" x14ac:dyDescent="0.3">
      <c r="A4" s="5"/>
      <c r="B4" s="4"/>
      <c r="C4" s="4"/>
      <c r="D4" s="4"/>
      <c r="E4" s="4"/>
      <c r="F4" s="146" t="s">
        <v>1</v>
      </c>
      <c r="G4" s="147"/>
      <c r="H4" s="148"/>
      <c r="I4" s="4"/>
      <c r="J4" s="4"/>
      <c r="K4" s="4"/>
      <c r="L4" s="146" t="s">
        <v>5</v>
      </c>
      <c r="M4" s="147"/>
      <c r="N4" s="148"/>
      <c r="O4" s="4"/>
      <c r="P4" s="4"/>
      <c r="Q4" s="4"/>
      <c r="R4" s="146" t="s">
        <v>6</v>
      </c>
      <c r="S4" s="147"/>
      <c r="T4" s="148"/>
      <c r="U4" s="5"/>
      <c r="V4" s="5"/>
    </row>
    <row r="5" spans="1:25" s="1" customFormat="1" ht="21.75" customHeight="1" thickBot="1" x14ac:dyDescent="0.3">
      <c r="A5" s="74" t="s">
        <v>7</v>
      </c>
      <c r="B5" s="6"/>
      <c r="C5" s="6"/>
      <c r="D5" s="6"/>
      <c r="E5" s="6"/>
      <c r="F5" s="7" t="s">
        <v>2</v>
      </c>
      <c r="G5" s="7" t="s">
        <v>3</v>
      </c>
      <c r="H5" s="7" t="s">
        <v>4</v>
      </c>
      <c r="I5" s="6"/>
      <c r="J5" s="6"/>
      <c r="K5" s="6"/>
      <c r="L5" s="7" t="s">
        <v>2</v>
      </c>
      <c r="M5" s="7" t="s">
        <v>3</v>
      </c>
      <c r="N5" s="8" t="s">
        <v>4</v>
      </c>
      <c r="O5" s="6"/>
      <c r="P5" s="6"/>
      <c r="Q5" s="6"/>
      <c r="R5" s="7" t="s">
        <v>2</v>
      </c>
      <c r="S5" s="7" t="s">
        <v>3</v>
      </c>
      <c r="T5" s="7" t="s">
        <v>4</v>
      </c>
      <c r="U5" s="74" t="s">
        <v>7</v>
      </c>
      <c r="V5" s="5"/>
    </row>
    <row r="6" spans="1:25" s="3" customFormat="1" ht="27.75" customHeight="1" x14ac:dyDescent="0.25">
      <c r="A6" s="33">
        <v>0.41666666666666669</v>
      </c>
      <c r="B6" s="81">
        <v>7</v>
      </c>
      <c r="C6" s="82">
        <v>1</v>
      </c>
      <c r="D6" s="83" t="s">
        <v>0</v>
      </c>
      <c r="E6" s="84">
        <v>6</v>
      </c>
      <c r="F6" s="130" t="s">
        <v>104</v>
      </c>
      <c r="G6" s="85" t="s">
        <v>0</v>
      </c>
      <c r="H6" s="109" t="s">
        <v>158</v>
      </c>
      <c r="I6" s="82">
        <v>2</v>
      </c>
      <c r="J6" s="83" t="s">
        <v>0</v>
      </c>
      <c r="K6" s="84">
        <v>5</v>
      </c>
      <c r="L6" s="117" t="s">
        <v>159</v>
      </c>
      <c r="M6" s="85" t="s">
        <v>0</v>
      </c>
      <c r="N6" s="141" t="s">
        <v>96</v>
      </c>
      <c r="O6" s="82">
        <v>3</v>
      </c>
      <c r="P6" s="83" t="s">
        <v>0</v>
      </c>
      <c r="Q6" s="84">
        <v>4</v>
      </c>
      <c r="R6" s="72" t="s">
        <v>140</v>
      </c>
      <c r="S6" s="85" t="s">
        <v>0</v>
      </c>
      <c r="T6" s="114" t="s">
        <v>157</v>
      </c>
      <c r="U6" s="33">
        <v>0.41666666666666669</v>
      </c>
      <c r="V6" s="9"/>
    </row>
    <row r="7" spans="1:25" ht="27.75" customHeight="1" x14ac:dyDescent="0.25">
      <c r="A7" s="33">
        <v>0.45833333333333331</v>
      </c>
      <c r="B7" s="86">
        <v>8</v>
      </c>
      <c r="C7" s="22">
        <v>1</v>
      </c>
      <c r="D7" s="87" t="s">
        <v>0</v>
      </c>
      <c r="E7" s="88">
        <v>2</v>
      </c>
      <c r="F7" s="131" t="s">
        <v>104</v>
      </c>
      <c r="G7" s="29" t="s">
        <v>0</v>
      </c>
      <c r="H7" s="116" t="s">
        <v>159</v>
      </c>
      <c r="I7" s="22">
        <v>5</v>
      </c>
      <c r="J7" s="87" t="s">
        <v>0</v>
      </c>
      <c r="K7" s="88">
        <v>3</v>
      </c>
      <c r="L7" s="140" t="s">
        <v>96</v>
      </c>
      <c r="M7" s="29" t="s">
        <v>0</v>
      </c>
      <c r="N7" s="71" t="s">
        <v>140</v>
      </c>
      <c r="O7" s="22">
        <v>6</v>
      </c>
      <c r="P7" s="87" t="s">
        <v>0</v>
      </c>
      <c r="Q7" s="88">
        <v>4</v>
      </c>
      <c r="R7" s="110" t="s">
        <v>158</v>
      </c>
      <c r="S7" s="29" t="s">
        <v>0</v>
      </c>
      <c r="T7" s="115" t="s">
        <v>157</v>
      </c>
      <c r="U7" s="33">
        <v>0.45833333333333331</v>
      </c>
      <c r="V7" s="9"/>
    </row>
    <row r="8" spans="1:25" ht="27.75" customHeight="1" x14ac:dyDescent="0.25">
      <c r="A8" s="33">
        <v>0.5</v>
      </c>
      <c r="B8" s="86">
        <v>9</v>
      </c>
      <c r="C8" s="120">
        <v>3</v>
      </c>
      <c r="D8" s="121" t="s">
        <v>0</v>
      </c>
      <c r="E8" s="122">
        <v>1</v>
      </c>
      <c r="F8" s="136" t="s">
        <v>140</v>
      </c>
      <c r="G8" s="123" t="s">
        <v>0</v>
      </c>
      <c r="H8" s="132" t="s">
        <v>104</v>
      </c>
      <c r="I8" s="120">
        <v>2</v>
      </c>
      <c r="J8" s="121" t="s">
        <v>0</v>
      </c>
      <c r="K8" s="122">
        <v>6</v>
      </c>
      <c r="L8" s="125" t="s">
        <v>159</v>
      </c>
      <c r="M8" s="123" t="s">
        <v>0</v>
      </c>
      <c r="N8" s="124" t="s">
        <v>158</v>
      </c>
      <c r="O8" s="120">
        <v>4</v>
      </c>
      <c r="P8" s="121" t="s">
        <v>0</v>
      </c>
      <c r="Q8" s="122">
        <v>5</v>
      </c>
      <c r="R8" s="126" t="s">
        <v>157</v>
      </c>
      <c r="S8" s="123" t="s">
        <v>0</v>
      </c>
      <c r="T8" s="143" t="s">
        <v>96</v>
      </c>
      <c r="U8" s="33">
        <v>0.5</v>
      </c>
      <c r="V8" s="9"/>
    </row>
    <row r="9" spans="1:25" ht="27.75" customHeight="1" x14ac:dyDescent="0.25">
      <c r="A9" s="33">
        <v>0.54166666666666663</v>
      </c>
      <c r="B9" s="86"/>
      <c r="C9" s="150" t="s">
        <v>162</v>
      </c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2"/>
      <c r="U9" s="119">
        <v>0.54166666666666663</v>
      </c>
      <c r="V9" s="9"/>
    </row>
    <row r="10" spans="1:25" ht="27.75" customHeight="1" x14ac:dyDescent="0.25">
      <c r="A10" s="33">
        <v>0.58333333333333337</v>
      </c>
      <c r="B10" s="86">
        <v>10</v>
      </c>
      <c r="C10" s="96">
        <v>1</v>
      </c>
      <c r="D10" s="94" t="s">
        <v>0</v>
      </c>
      <c r="E10" s="95">
        <v>4</v>
      </c>
      <c r="F10" s="133" t="s">
        <v>104</v>
      </c>
      <c r="G10" s="30" t="s">
        <v>0</v>
      </c>
      <c r="H10" s="128" t="s">
        <v>157</v>
      </c>
      <c r="I10" s="96">
        <v>6</v>
      </c>
      <c r="J10" s="94" t="s">
        <v>0</v>
      </c>
      <c r="K10" s="95">
        <v>5</v>
      </c>
      <c r="L10" s="127" t="s">
        <v>158</v>
      </c>
      <c r="M10" s="30" t="s">
        <v>0</v>
      </c>
      <c r="N10" s="142" t="s">
        <v>96</v>
      </c>
      <c r="O10" s="96">
        <v>2</v>
      </c>
      <c r="P10" s="94" t="s">
        <v>0</v>
      </c>
      <c r="Q10" s="95">
        <v>3</v>
      </c>
      <c r="R10" s="129" t="s">
        <v>159</v>
      </c>
      <c r="S10" s="30" t="s">
        <v>0</v>
      </c>
      <c r="T10" s="137" t="s">
        <v>140</v>
      </c>
      <c r="U10" s="33">
        <v>0.58333333333333337</v>
      </c>
      <c r="V10" s="9"/>
    </row>
    <row r="11" spans="1:25" ht="27.75" customHeight="1" thickBot="1" x14ac:dyDescent="0.3">
      <c r="A11" s="89">
        <v>0.625</v>
      </c>
      <c r="B11" s="90">
        <v>11</v>
      </c>
      <c r="C11" s="91">
        <v>5</v>
      </c>
      <c r="D11" s="92" t="s">
        <v>0</v>
      </c>
      <c r="E11" s="93">
        <v>1</v>
      </c>
      <c r="F11" s="139" t="s">
        <v>96</v>
      </c>
      <c r="G11" s="31" t="s">
        <v>0</v>
      </c>
      <c r="H11" s="134" t="s">
        <v>104</v>
      </c>
      <c r="I11" s="91">
        <v>3</v>
      </c>
      <c r="J11" s="92" t="s">
        <v>0</v>
      </c>
      <c r="K11" s="93">
        <v>6</v>
      </c>
      <c r="L11" s="73" t="s">
        <v>140</v>
      </c>
      <c r="M11" s="31" t="s">
        <v>0</v>
      </c>
      <c r="N11" s="111" t="s">
        <v>158</v>
      </c>
      <c r="O11" s="91">
        <v>4</v>
      </c>
      <c r="P11" s="92" t="s">
        <v>0</v>
      </c>
      <c r="Q11" s="93">
        <v>2</v>
      </c>
      <c r="R11" s="113" t="s">
        <v>157</v>
      </c>
      <c r="S11" s="31" t="s">
        <v>0</v>
      </c>
      <c r="T11" s="118" t="s">
        <v>159</v>
      </c>
      <c r="U11" s="89">
        <v>0.625</v>
      </c>
      <c r="V11" s="9"/>
    </row>
    <row r="12" spans="1:25" ht="15.75" thickBot="1" x14ac:dyDescent="0.3">
      <c r="A12" s="9"/>
      <c r="B12" s="97"/>
      <c r="C12" s="98"/>
      <c r="D12" s="1"/>
      <c r="E12" s="99"/>
      <c r="F12" s="34"/>
      <c r="G12" s="32"/>
      <c r="H12" s="34"/>
      <c r="I12" s="98"/>
      <c r="J12" s="1"/>
      <c r="K12"/>
      <c r="L12" s="34"/>
      <c r="M12" s="32"/>
      <c r="N12" s="34"/>
      <c r="O12" s="98"/>
      <c r="P12" s="1"/>
      <c r="Q12"/>
      <c r="R12" s="35"/>
      <c r="S12" s="32"/>
      <c r="T12" s="35"/>
      <c r="U12" s="9"/>
      <c r="Y12" s="1"/>
    </row>
    <row r="13" spans="1:25" ht="20.25" thickBot="1" x14ac:dyDescent="0.3">
      <c r="E13" s="100"/>
      <c r="F13" s="101" t="s">
        <v>156</v>
      </c>
      <c r="G13" s="108"/>
      <c r="H13" s="80" t="s">
        <v>160</v>
      </c>
      <c r="J13" s="102"/>
      <c r="K13" s="1"/>
      <c r="L13" s="1"/>
      <c r="N13" s="1"/>
      <c r="Q13" s="1"/>
      <c r="R13" s="1"/>
      <c r="S13" s="32"/>
      <c r="T13" s="1"/>
    </row>
    <row r="14" spans="1:25" ht="19.5" x14ac:dyDescent="0.25">
      <c r="E14" s="103">
        <v>1</v>
      </c>
      <c r="F14" s="135" t="s">
        <v>104</v>
      </c>
      <c r="G14" s="108"/>
      <c r="H14" s="144" t="s">
        <v>163</v>
      </c>
      <c r="K14" s="104"/>
      <c r="M14" s="5"/>
      <c r="N14" s="1"/>
      <c r="Q14" s="104"/>
      <c r="R14" s="1"/>
      <c r="T14" s="1"/>
    </row>
    <row r="15" spans="1:25" ht="19.5" x14ac:dyDescent="0.25">
      <c r="E15" s="105">
        <v>2</v>
      </c>
      <c r="F15" s="116" t="s">
        <v>159</v>
      </c>
      <c r="G15" s="108"/>
      <c r="H15" s="5"/>
      <c r="K15" s="104"/>
      <c r="L15" s="5"/>
      <c r="M15" s="5"/>
      <c r="N15" s="1"/>
      <c r="Q15" s="104"/>
      <c r="R15" s="1"/>
      <c r="T15" s="1"/>
    </row>
    <row r="16" spans="1:25" ht="19.5" x14ac:dyDescent="0.25">
      <c r="E16" s="105">
        <v>3</v>
      </c>
      <c r="F16" s="71" t="s">
        <v>140</v>
      </c>
      <c r="G16" s="108"/>
      <c r="H16" s="5"/>
      <c r="L16" s="5"/>
      <c r="M16" s="5"/>
      <c r="N16" s="1"/>
      <c r="R16" s="145"/>
      <c r="S16" s="145"/>
      <c r="T16" s="145"/>
    </row>
    <row r="17" spans="5:20" ht="19.5" x14ac:dyDescent="0.25">
      <c r="E17" s="105">
        <v>4</v>
      </c>
      <c r="F17" s="112" t="s">
        <v>157</v>
      </c>
      <c r="G17" s="108"/>
      <c r="H17" s="5"/>
      <c r="L17" s="5"/>
      <c r="M17" s="5"/>
      <c r="N17" s="1"/>
      <c r="R17" s="1"/>
      <c r="T17" s="1"/>
    </row>
    <row r="18" spans="5:20" ht="19.5" x14ac:dyDescent="0.25">
      <c r="E18" s="107">
        <v>5</v>
      </c>
      <c r="F18" s="138" t="s">
        <v>96</v>
      </c>
      <c r="G18" s="108"/>
      <c r="H18" s="5"/>
      <c r="L18" s="5"/>
      <c r="M18" s="5"/>
      <c r="N18" s="1"/>
      <c r="R18" s="1"/>
      <c r="T18" s="1"/>
    </row>
    <row r="19" spans="5:20" ht="20.25" thickBot="1" x14ac:dyDescent="0.3">
      <c r="E19" s="106">
        <v>6</v>
      </c>
      <c r="F19" s="111" t="s">
        <v>158</v>
      </c>
      <c r="G19" s="108"/>
      <c r="H19" s="5"/>
      <c r="L19" s="5"/>
      <c r="M19" s="5"/>
      <c r="N19" s="34"/>
      <c r="R19" s="1"/>
      <c r="T19" s="1"/>
    </row>
  </sheetData>
  <mergeCells count="6">
    <mergeCell ref="R16:T16"/>
    <mergeCell ref="R4:T4"/>
    <mergeCell ref="F2:H2"/>
    <mergeCell ref="F4:H4"/>
    <mergeCell ref="L4:N4"/>
    <mergeCell ref="C9:T9"/>
  </mergeCells>
  <pageMargins left="0.25" right="0.25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DEADE-7BD3-4DAF-B589-CC5569874BAF}">
  <sheetPr>
    <pageSetUpPr fitToPage="1"/>
  </sheetPr>
  <dimension ref="B2:U27"/>
  <sheetViews>
    <sheetView workbookViewId="0">
      <selection activeCell="F22" sqref="F22"/>
    </sheetView>
  </sheetViews>
  <sheetFormatPr defaultRowHeight="15" x14ac:dyDescent="0.25"/>
  <cols>
    <col min="1" max="1" width="4.28515625" customWidth="1"/>
    <col min="2" max="2" width="3" bestFit="1" customWidth="1"/>
    <col min="3" max="3" width="22" customWidth="1"/>
    <col min="4" max="4" width="34" bestFit="1" customWidth="1"/>
    <col min="5" max="5" width="3" bestFit="1" customWidth="1"/>
    <col min="6" max="6" width="25.5703125" bestFit="1" customWidth="1"/>
    <col min="7" max="7" width="31.42578125" bestFit="1" customWidth="1"/>
    <col min="8" max="8" width="25.5703125" style="58" bestFit="1" customWidth="1"/>
    <col min="9" max="9" width="18.5703125" bestFit="1" customWidth="1"/>
    <col min="10" max="10" width="14.28515625" style="58" customWidth="1"/>
    <col min="11" max="11" width="6.42578125" style="58" customWidth="1"/>
    <col min="12" max="12" width="15.7109375" style="58" bestFit="1" customWidth="1"/>
    <col min="13" max="13" width="17.7109375" style="1" customWidth="1"/>
    <col min="14" max="14" width="31" style="1" bestFit="1" customWidth="1"/>
    <col min="15" max="15" width="9.140625" style="1"/>
    <col min="16" max="16" width="22.85546875" bestFit="1" customWidth="1"/>
    <col min="17" max="17" width="15.7109375" style="58" bestFit="1" customWidth="1"/>
    <col min="18" max="21" width="9.140625" style="1"/>
  </cols>
  <sheetData>
    <row r="2" spans="2:9" x14ac:dyDescent="0.25">
      <c r="B2" s="68"/>
      <c r="C2" s="153" t="s">
        <v>105</v>
      </c>
      <c r="D2" s="153"/>
      <c r="E2" s="153" t="s">
        <v>106</v>
      </c>
      <c r="F2" s="153"/>
      <c r="G2" s="153"/>
      <c r="H2" t="s">
        <v>107</v>
      </c>
      <c r="I2" t="s">
        <v>108</v>
      </c>
    </row>
    <row r="3" spans="2:9" x14ac:dyDescent="0.25">
      <c r="B3" s="68"/>
      <c r="C3" s="68" t="s">
        <v>109</v>
      </c>
      <c r="D3" s="68" t="s">
        <v>52</v>
      </c>
      <c r="E3" s="68"/>
      <c r="F3" s="68" t="s">
        <v>110</v>
      </c>
      <c r="G3" s="68" t="s">
        <v>111</v>
      </c>
      <c r="H3"/>
    </row>
    <row r="4" spans="2:9" x14ac:dyDescent="0.25">
      <c r="B4" s="68">
        <v>1</v>
      </c>
      <c r="C4" s="68" t="s">
        <v>112</v>
      </c>
      <c r="D4" s="68" t="s">
        <v>113</v>
      </c>
      <c r="E4" s="68">
        <v>1</v>
      </c>
      <c r="F4" s="68" t="s">
        <v>114</v>
      </c>
      <c r="G4" s="68" t="s">
        <v>115</v>
      </c>
      <c r="H4" s="68" t="s">
        <v>114</v>
      </c>
    </row>
    <row r="5" spans="2:9" x14ac:dyDescent="0.25">
      <c r="B5" s="68">
        <v>2</v>
      </c>
      <c r="C5" s="68" t="s">
        <v>116</v>
      </c>
      <c r="D5" s="75" t="s">
        <v>117</v>
      </c>
      <c r="E5" s="68">
        <v>2</v>
      </c>
      <c r="F5" s="68" t="s">
        <v>96</v>
      </c>
      <c r="G5" s="68" t="s">
        <v>118</v>
      </c>
      <c r="H5"/>
      <c r="I5" s="68" t="s">
        <v>96</v>
      </c>
    </row>
    <row r="6" spans="2:9" x14ac:dyDescent="0.25">
      <c r="B6" s="68">
        <v>3</v>
      </c>
      <c r="C6" s="68" t="s">
        <v>119</v>
      </c>
      <c r="D6" s="68" t="s">
        <v>53</v>
      </c>
      <c r="E6" s="68">
        <v>3</v>
      </c>
      <c r="F6" s="68" t="s">
        <v>98</v>
      </c>
      <c r="G6" s="68" t="s">
        <v>120</v>
      </c>
      <c r="H6"/>
      <c r="I6" s="68" t="s">
        <v>98</v>
      </c>
    </row>
    <row r="7" spans="2:9" x14ac:dyDescent="0.25">
      <c r="B7" s="68">
        <v>4</v>
      </c>
      <c r="C7" s="68" t="s">
        <v>121</v>
      </c>
      <c r="D7" s="75" t="s">
        <v>47</v>
      </c>
      <c r="E7" s="68">
        <v>4</v>
      </c>
      <c r="F7" s="68" t="s">
        <v>97</v>
      </c>
      <c r="G7" s="68" t="s">
        <v>122</v>
      </c>
      <c r="H7" s="68" t="s">
        <v>97</v>
      </c>
    </row>
    <row r="8" spans="2:9" x14ac:dyDescent="0.25">
      <c r="B8" s="68">
        <v>5</v>
      </c>
      <c r="C8" s="68" t="s">
        <v>123</v>
      </c>
      <c r="D8" s="68" t="s">
        <v>124</v>
      </c>
      <c r="E8" s="68">
        <v>5</v>
      </c>
      <c r="F8" s="68" t="s">
        <v>99</v>
      </c>
      <c r="G8" s="68" t="s">
        <v>125</v>
      </c>
      <c r="H8" s="68" t="s">
        <v>99</v>
      </c>
    </row>
    <row r="9" spans="2:9" x14ac:dyDescent="0.25">
      <c r="B9" s="68">
        <v>6</v>
      </c>
      <c r="C9" s="68" t="s">
        <v>126</v>
      </c>
      <c r="D9" s="68" t="s">
        <v>127</v>
      </c>
      <c r="E9" s="68">
        <v>6</v>
      </c>
      <c r="F9" s="68" t="s">
        <v>128</v>
      </c>
      <c r="G9" s="68" t="s">
        <v>129</v>
      </c>
      <c r="H9"/>
      <c r="I9" s="68" t="s">
        <v>128</v>
      </c>
    </row>
    <row r="10" spans="2:9" x14ac:dyDescent="0.25">
      <c r="B10" s="68">
        <v>7</v>
      </c>
      <c r="C10" s="68" t="s">
        <v>130</v>
      </c>
      <c r="D10" s="68" t="s">
        <v>49</v>
      </c>
      <c r="E10" s="68">
        <v>7</v>
      </c>
      <c r="F10" s="68" t="s">
        <v>101</v>
      </c>
      <c r="G10" s="68" t="s">
        <v>131</v>
      </c>
      <c r="H10"/>
      <c r="I10" s="68" t="s">
        <v>101</v>
      </c>
    </row>
    <row r="11" spans="2:9" x14ac:dyDescent="0.25">
      <c r="B11" s="68">
        <v>8</v>
      </c>
      <c r="C11" s="68" t="s">
        <v>132</v>
      </c>
      <c r="D11" s="68" t="s">
        <v>133</v>
      </c>
      <c r="E11" s="68">
        <v>8</v>
      </c>
      <c r="F11" s="68" t="s">
        <v>100</v>
      </c>
      <c r="G11" s="68" t="s">
        <v>131</v>
      </c>
      <c r="H11" s="68" t="s">
        <v>100</v>
      </c>
    </row>
    <row r="12" spans="2:9" x14ac:dyDescent="0.25">
      <c r="B12" s="68">
        <v>9</v>
      </c>
      <c r="C12" s="68" t="s">
        <v>134</v>
      </c>
      <c r="D12" s="68" t="s">
        <v>135</v>
      </c>
      <c r="E12" s="68">
        <v>9</v>
      </c>
      <c r="F12" s="68" t="s">
        <v>103</v>
      </c>
      <c r="G12" s="68" t="s">
        <v>50</v>
      </c>
      <c r="H12"/>
      <c r="I12" s="68" t="s">
        <v>103</v>
      </c>
    </row>
    <row r="13" spans="2:9" x14ac:dyDescent="0.25">
      <c r="B13" s="68">
        <v>10</v>
      </c>
      <c r="C13" s="68" t="s">
        <v>136</v>
      </c>
      <c r="D13" s="68" t="s">
        <v>137</v>
      </c>
      <c r="E13" s="68">
        <v>10</v>
      </c>
      <c r="F13" s="68" t="s">
        <v>138</v>
      </c>
      <c r="G13" s="68" t="s">
        <v>48</v>
      </c>
      <c r="H13" s="68" t="s">
        <v>102</v>
      </c>
    </row>
    <row r="14" spans="2:9" x14ac:dyDescent="0.25">
      <c r="B14" s="68">
        <v>11</v>
      </c>
      <c r="C14" s="68" t="s">
        <v>139</v>
      </c>
      <c r="D14" s="68" t="s">
        <v>51</v>
      </c>
      <c r="E14" s="68"/>
      <c r="F14" s="68"/>
      <c r="G14" s="68"/>
      <c r="H14"/>
    </row>
    <row r="15" spans="2:9" x14ac:dyDescent="0.25">
      <c r="B15" s="68">
        <v>12</v>
      </c>
      <c r="C15" s="68" t="s">
        <v>140</v>
      </c>
      <c r="D15" s="68" t="s">
        <v>141</v>
      </c>
      <c r="E15" s="68"/>
      <c r="F15" s="68"/>
      <c r="G15" s="68"/>
      <c r="H15"/>
    </row>
    <row r="16" spans="2:9" x14ac:dyDescent="0.25">
      <c r="B16" s="68"/>
      <c r="C16" s="68"/>
      <c r="D16" s="68"/>
      <c r="E16" s="68"/>
      <c r="F16" s="68"/>
      <c r="G16" s="68"/>
      <c r="H16"/>
    </row>
    <row r="17" spans="2:9" x14ac:dyDescent="0.25">
      <c r="B17" s="68"/>
      <c r="C17" s="68" t="s">
        <v>142</v>
      </c>
      <c r="D17" s="75" t="s">
        <v>143</v>
      </c>
      <c r="E17" s="68"/>
      <c r="F17" s="68" t="s">
        <v>144</v>
      </c>
      <c r="G17" s="68" t="s">
        <v>115</v>
      </c>
      <c r="H17"/>
    </row>
    <row r="18" spans="2:9" x14ac:dyDescent="0.25">
      <c r="B18" s="68"/>
      <c r="C18" s="68" t="s">
        <v>145</v>
      </c>
      <c r="D18" s="68"/>
      <c r="E18" s="68"/>
      <c r="F18" s="68"/>
      <c r="G18" s="68" t="s">
        <v>146</v>
      </c>
      <c r="H18"/>
    </row>
    <row r="19" spans="2:9" x14ac:dyDescent="0.25">
      <c r="B19" s="68"/>
      <c r="C19" s="68"/>
      <c r="D19" s="68"/>
      <c r="E19" s="68"/>
      <c r="F19" s="68"/>
      <c r="G19" s="68"/>
      <c r="H19"/>
    </row>
    <row r="20" spans="2:9" x14ac:dyDescent="0.25">
      <c r="H20"/>
    </row>
    <row r="21" spans="2:9" x14ac:dyDescent="0.25">
      <c r="H21" t="s">
        <v>107</v>
      </c>
      <c r="I21" t="s">
        <v>108</v>
      </c>
    </row>
    <row r="22" spans="2:9" x14ac:dyDescent="0.25">
      <c r="H22"/>
    </row>
    <row r="23" spans="2:9" x14ac:dyDescent="0.25">
      <c r="H23" s="68" t="s">
        <v>114</v>
      </c>
      <c r="I23" s="68" t="s">
        <v>96</v>
      </c>
    </row>
    <row r="24" spans="2:9" x14ac:dyDescent="0.25">
      <c r="H24" s="68" t="s">
        <v>97</v>
      </c>
      <c r="I24" s="68" t="s">
        <v>98</v>
      </c>
    </row>
    <row r="25" spans="2:9" x14ac:dyDescent="0.25">
      <c r="H25" s="68" t="s">
        <v>99</v>
      </c>
      <c r="I25" s="68" t="s">
        <v>128</v>
      </c>
    </row>
    <row r="26" spans="2:9" x14ac:dyDescent="0.25">
      <c r="H26" s="68" t="s">
        <v>100</v>
      </c>
      <c r="I26" s="68" t="s">
        <v>101</v>
      </c>
    </row>
    <row r="27" spans="2:9" x14ac:dyDescent="0.25">
      <c r="H27" s="68" t="s">
        <v>102</v>
      </c>
      <c r="I27" s="68" t="s">
        <v>103</v>
      </c>
    </row>
  </sheetData>
  <mergeCells count="2">
    <mergeCell ref="C2:D2"/>
    <mergeCell ref="E2:G2"/>
  </mergeCells>
  <hyperlinks>
    <hyperlink ref="D5" r:id="rId1" xr:uid="{A3C38EDA-2F19-4ECF-9645-FE15652A8D4F}"/>
    <hyperlink ref="D7" r:id="rId2" xr:uid="{75315754-487B-4AFC-8199-62DBA5AEFB07}"/>
    <hyperlink ref="D17" r:id="rId3" xr:uid="{C19E9FC6-382F-4370-A75D-7A638B2D715F}"/>
  </hyperlinks>
  <pageMargins left="0.25" right="0.25" top="0.75" bottom="0.75" header="0.3" footer="0.3"/>
  <pageSetup paperSize="9" scale="46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3BEE-A81B-45A7-B8AB-841C191689CF}">
  <dimension ref="A1:D37"/>
  <sheetViews>
    <sheetView workbookViewId="0">
      <selection activeCell="A23" sqref="A23"/>
    </sheetView>
  </sheetViews>
  <sheetFormatPr defaultRowHeight="15" x14ac:dyDescent="0.25"/>
  <cols>
    <col min="1" max="1" width="20.85546875" bestFit="1" customWidth="1"/>
    <col min="2" max="2" width="35.7109375" bestFit="1" customWidth="1"/>
    <col min="3" max="3" width="27.85546875" bestFit="1" customWidth="1"/>
  </cols>
  <sheetData>
    <row r="1" spans="1:3" ht="18.75" x14ac:dyDescent="0.3">
      <c r="A1" s="37" t="s">
        <v>34</v>
      </c>
    </row>
    <row r="2" spans="1:3" ht="15.75" thickBot="1" x14ac:dyDescent="0.3">
      <c r="A2" s="14"/>
    </row>
    <row r="3" spans="1:3" ht="16.5" thickBot="1" x14ac:dyDescent="0.3">
      <c r="A3" s="15" t="s">
        <v>8</v>
      </c>
      <c r="B3" s="16" t="s">
        <v>9</v>
      </c>
      <c r="C3" s="17" t="s">
        <v>10</v>
      </c>
    </row>
    <row r="4" spans="1:3" x14ac:dyDescent="0.25">
      <c r="A4" s="18" t="s">
        <v>11</v>
      </c>
      <c r="B4" s="19"/>
      <c r="C4" s="20"/>
    </row>
    <row r="5" spans="1:3" x14ac:dyDescent="0.25">
      <c r="A5" s="21" t="s">
        <v>33</v>
      </c>
      <c r="B5" s="22" t="s">
        <v>12</v>
      </c>
      <c r="C5" s="23" t="s">
        <v>13</v>
      </c>
    </row>
    <row r="6" spans="1:3" x14ac:dyDescent="0.25">
      <c r="A6" s="24">
        <v>0.47916666666666669</v>
      </c>
      <c r="B6" s="22" t="s">
        <v>14</v>
      </c>
      <c r="C6" s="23" t="s">
        <v>15</v>
      </c>
    </row>
    <row r="7" spans="1:3" x14ac:dyDescent="0.25">
      <c r="A7" s="21" t="s">
        <v>32</v>
      </c>
      <c r="B7" s="25" t="s">
        <v>18</v>
      </c>
      <c r="C7" s="23" t="s">
        <v>41</v>
      </c>
    </row>
    <row r="8" spans="1:3" ht="15.75" thickBot="1" x14ac:dyDescent="0.3">
      <c r="A8" s="46" t="s">
        <v>29</v>
      </c>
      <c r="B8" s="43" t="s">
        <v>19</v>
      </c>
      <c r="C8" s="42" t="s">
        <v>43</v>
      </c>
    </row>
    <row r="9" spans="1:3" x14ac:dyDescent="0.25">
      <c r="A9" s="26" t="s">
        <v>22</v>
      </c>
      <c r="B9" s="27"/>
      <c r="C9" s="28"/>
    </row>
    <row r="10" spans="1:3" x14ac:dyDescent="0.25">
      <c r="A10" s="21" t="s">
        <v>23</v>
      </c>
      <c r="B10" s="22" t="s">
        <v>24</v>
      </c>
      <c r="C10" s="23" t="s">
        <v>15</v>
      </c>
    </row>
    <row r="11" spans="1:3" x14ac:dyDescent="0.25">
      <c r="A11" s="21" t="s">
        <v>28</v>
      </c>
      <c r="B11" s="25" t="s">
        <v>18</v>
      </c>
      <c r="C11" s="23" t="s">
        <v>41</v>
      </c>
    </row>
    <row r="12" spans="1:3" x14ac:dyDescent="0.25">
      <c r="A12" s="47" t="s">
        <v>44</v>
      </c>
      <c r="B12" s="44" t="s">
        <v>25</v>
      </c>
      <c r="C12" s="41" t="s">
        <v>43</v>
      </c>
    </row>
    <row r="13" spans="1:3" x14ac:dyDescent="0.25">
      <c r="A13" s="52">
        <v>0.52083333333333337</v>
      </c>
      <c r="B13" s="53" t="s">
        <v>16</v>
      </c>
      <c r="C13" s="54" t="s">
        <v>17</v>
      </c>
    </row>
    <row r="14" spans="1:3" x14ac:dyDescent="0.25">
      <c r="A14" s="48" t="s">
        <v>29</v>
      </c>
      <c r="B14" s="45" t="s">
        <v>19</v>
      </c>
      <c r="C14" s="41" t="s">
        <v>43</v>
      </c>
    </row>
    <row r="15" spans="1:3" ht="15.75" thickBot="1" x14ac:dyDescent="0.3">
      <c r="A15" s="55">
        <v>0.83333333333333337</v>
      </c>
      <c r="B15" s="56" t="s">
        <v>20</v>
      </c>
      <c r="C15" s="57" t="s">
        <v>21</v>
      </c>
    </row>
    <row r="16" spans="1:3" x14ac:dyDescent="0.25">
      <c r="A16" s="18" t="s">
        <v>26</v>
      </c>
      <c r="B16" s="19"/>
      <c r="C16" s="20"/>
    </row>
    <row r="17" spans="1:4" x14ac:dyDescent="0.25">
      <c r="A17" s="21" t="s">
        <v>23</v>
      </c>
      <c r="B17" s="22" t="s">
        <v>24</v>
      </c>
      <c r="C17" s="23" t="s">
        <v>15</v>
      </c>
    </row>
    <row r="18" spans="1:4" x14ac:dyDescent="0.25">
      <c r="A18" s="21" t="s">
        <v>31</v>
      </c>
      <c r="B18" s="25" t="s">
        <v>18</v>
      </c>
      <c r="C18" s="23" t="s">
        <v>42</v>
      </c>
    </row>
    <row r="19" spans="1:4" x14ac:dyDescent="0.25">
      <c r="A19" s="47" t="s">
        <v>45</v>
      </c>
      <c r="B19" s="44" t="s">
        <v>25</v>
      </c>
      <c r="C19" s="41" t="s">
        <v>43</v>
      </c>
    </row>
    <row r="20" spans="1:4" x14ac:dyDescent="0.25">
      <c r="A20" s="52">
        <v>0.52083333333333337</v>
      </c>
      <c r="B20" s="53" t="s">
        <v>27</v>
      </c>
      <c r="C20" s="54" t="s">
        <v>17</v>
      </c>
    </row>
    <row r="21" spans="1:4" ht="15.75" thickBot="1" x14ac:dyDescent="0.3">
      <c r="A21" s="49" t="s">
        <v>46</v>
      </c>
      <c r="B21" s="50" t="s">
        <v>25</v>
      </c>
      <c r="C21" s="51" t="s">
        <v>43</v>
      </c>
    </row>
    <row r="23" spans="1:4" x14ac:dyDescent="0.25">
      <c r="A23" t="s">
        <v>80</v>
      </c>
      <c r="B23" t="s">
        <v>93</v>
      </c>
      <c r="C23" t="s">
        <v>85</v>
      </c>
    </row>
    <row r="24" spans="1:4" x14ac:dyDescent="0.25">
      <c r="B24" t="s">
        <v>94</v>
      </c>
      <c r="C24" t="s">
        <v>90</v>
      </c>
    </row>
    <row r="25" spans="1:4" x14ac:dyDescent="0.25">
      <c r="B25" s="40"/>
      <c r="C25" s="40"/>
    </row>
    <row r="28" spans="1:4" x14ac:dyDescent="0.25">
      <c r="A28" t="s">
        <v>81</v>
      </c>
      <c r="B28" t="s">
        <v>83</v>
      </c>
      <c r="C28" t="s">
        <v>85</v>
      </c>
    </row>
    <row r="29" spans="1:4" x14ac:dyDescent="0.25">
      <c r="B29" t="s">
        <v>84</v>
      </c>
      <c r="C29" t="s">
        <v>88</v>
      </c>
    </row>
    <row r="30" spans="1:4" x14ac:dyDescent="0.25">
      <c r="C30" t="s">
        <v>89</v>
      </c>
    </row>
    <row r="31" spans="1:4" x14ac:dyDescent="0.25">
      <c r="C31" t="s">
        <v>90</v>
      </c>
    </row>
    <row r="32" spans="1:4" x14ac:dyDescent="0.25">
      <c r="C32" t="s">
        <v>91</v>
      </c>
      <c r="D32" t="s">
        <v>92</v>
      </c>
    </row>
    <row r="34" spans="1:3" x14ac:dyDescent="0.25">
      <c r="A34" t="s">
        <v>82</v>
      </c>
      <c r="B34" t="s">
        <v>86</v>
      </c>
      <c r="C34" t="s">
        <v>85</v>
      </c>
    </row>
    <row r="35" spans="1:3" x14ac:dyDescent="0.25">
      <c r="B35" t="s">
        <v>87</v>
      </c>
      <c r="C35" t="s">
        <v>89</v>
      </c>
    </row>
    <row r="36" spans="1:3" x14ac:dyDescent="0.25">
      <c r="C36" t="s">
        <v>90</v>
      </c>
    </row>
    <row r="37" spans="1:3" x14ac:dyDescent="0.25">
      <c r="C37" t="s">
        <v>91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A907-8022-4B82-9ECD-D0819897EA0D}">
  <dimension ref="A2:E19"/>
  <sheetViews>
    <sheetView workbookViewId="0">
      <selection activeCell="E20" sqref="E20"/>
    </sheetView>
  </sheetViews>
  <sheetFormatPr defaultRowHeight="15" x14ac:dyDescent="0.25"/>
  <cols>
    <col min="1" max="1" width="17.28515625" customWidth="1"/>
    <col min="2" max="2" width="10.140625" bestFit="1" customWidth="1"/>
    <col min="4" max="4" width="18.140625" customWidth="1"/>
    <col min="5" max="5" width="65.5703125" bestFit="1" customWidth="1"/>
  </cols>
  <sheetData>
    <row r="2" spans="1:5" s="40" customFormat="1" x14ac:dyDescent="0.25">
      <c r="A2" s="40" t="s">
        <v>38</v>
      </c>
      <c r="B2" s="40" t="s">
        <v>39</v>
      </c>
      <c r="C2" s="40" t="s">
        <v>40</v>
      </c>
      <c r="D2" s="40" t="s">
        <v>35</v>
      </c>
      <c r="E2" s="40" t="s">
        <v>36</v>
      </c>
    </row>
    <row r="3" spans="1:5" x14ac:dyDescent="0.25">
      <c r="A3" t="s">
        <v>30</v>
      </c>
      <c r="B3" s="38">
        <v>45789</v>
      </c>
      <c r="C3" s="39">
        <v>0.56736111111111109</v>
      </c>
      <c r="E3" t="s">
        <v>37</v>
      </c>
    </row>
    <row r="5" spans="1:5" x14ac:dyDescent="0.25">
      <c r="E5" t="s">
        <v>54</v>
      </c>
    </row>
    <row r="6" spans="1:5" x14ac:dyDescent="0.25">
      <c r="E6" t="s">
        <v>55</v>
      </c>
    </row>
    <row r="7" spans="1:5" x14ac:dyDescent="0.25">
      <c r="E7" t="s">
        <v>59</v>
      </c>
    </row>
    <row r="8" spans="1:5" x14ac:dyDescent="0.25">
      <c r="E8" t="s">
        <v>56</v>
      </c>
    </row>
    <row r="9" spans="1:5" x14ac:dyDescent="0.25">
      <c r="E9" t="s">
        <v>57</v>
      </c>
    </row>
    <row r="10" spans="1:5" x14ac:dyDescent="0.25">
      <c r="E10" t="s">
        <v>58</v>
      </c>
    </row>
    <row r="11" spans="1:5" x14ac:dyDescent="0.25">
      <c r="E11" t="s">
        <v>60</v>
      </c>
    </row>
    <row r="12" spans="1:5" x14ac:dyDescent="0.25">
      <c r="E12" t="s">
        <v>72</v>
      </c>
    </row>
    <row r="13" spans="1:5" x14ac:dyDescent="0.25">
      <c r="E13" t="s">
        <v>73</v>
      </c>
    </row>
    <row r="14" spans="1:5" x14ac:dyDescent="0.25">
      <c r="E14" t="s">
        <v>74</v>
      </c>
    </row>
    <row r="15" spans="1:5" x14ac:dyDescent="0.25">
      <c r="E15" t="s">
        <v>75</v>
      </c>
    </row>
    <row r="16" spans="1:5" x14ac:dyDescent="0.25">
      <c r="E16" t="s">
        <v>76</v>
      </c>
    </row>
    <row r="17" spans="5:5" x14ac:dyDescent="0.25">
      <c r="E17" t="s">
        <v>77</v>
      </c>
    </row>
    <row r="18" spans="5:5" x14ac:dyDescent="0.25">
      <c r="E18" t="s">
        <v>78</v>
      </c>
    </row>
    <row r="19" spans="5:5" x14ac:dyDescent="0.25">
      <c r="E19" t="s">
        <v>79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F7D3A-8F1C-4568-A84C-80D083AD4417}">
  <dimension ref="A2:F24"/>
  <sheetViews>
    <sheetView workbookViewId="0">
      <selection activeCell="C7" sqref="C7"/>
    </sheetView>
  </sheetViews>
  <sheetFormatPr defaultRowHeight="15" x14ac:dyDescent="0.25"/>
  <cols>
    <col min="2" max="2" width="20.5703125" customWidth="1"/>
    <col min="3" max="3" width="12.85546875" style="58" customWidth="1"/>
    <col min="4" max="6" width="12.85546875" style="58" bestFit="1" customWidth="1"/>
    <col min="7" max="7" width="12.85546875" bestFit="1" customWidth="1"/>
  </cols>
  <sheetData>
    <row r="2" spans="1:6" x14ac:dyDescent="0.25">
      <c r="C2" s="58" t="s">
        <v>71</v>
      </c>
    </row>
    <row r="3" spans="1:6" ht="15.75" x14ac:dyDescent="0.25">
      <c r="A3" t="s">
        <v>152</v>
      </c>
      <c r="B3" s="78">
        <f>B5-B10</f>
        <v>2500</v>
      </c>
    </row>
    <row r="5" spans="1:6" x14ac:dyDescent="0.25">
      <c r="A5" t="s">
        <v>147</v>
      </c>
      <c r="B5" s="70">
        <f>SUM(C6:C8)</f>
        <v>15000</v>
      </c>
    </row>
    <row r="6" spans="1:6" x14ac:dyDescent="0.25">
      <c r="B6" t="s">
        <v>148</v>
      </c>
      <c r="C6" s="58">
        <v>0</v>
      </c>
    </row>
    <row r="7" spans="1:6" x14ac:dyDescent="0.25">
      <c r="B7" t="s">
        <v>149</v>
      </c>
      <c r="C7" s="58">
        <f>1500*10</f>
        <v>15000</v>
      </c>
    </row>
    <row r="9" spans="1:6" x14ac:dyDescent="0.25">
      <c r="C9" s="69"/>
      <c r="D9" s="69"/>
      <c r="E9" s="69"/>
      <c r="F9" s="69"/>
    </row>
    <row r="10" spans="1:6" x14ac:dyDescent="0.25">
      <c r="A10" t="s">
        <v>95</v>
      </c>
      <c r="B10" s="79">
        <f>SUM(E11:E19)</f>
        <v>12500</v>
      </c>
      <c r="C10" s="69"/>
      <c r="D10" s="76"/>
      <c r="E10" s="69"/>
      <c r="F10" s="69"/>
    </row>
    <row r="11" spans="1:6" x14ac:dyDescent="0.25">
      <c r="B11" t="s">
        <v>150</v>
      </c>
      <c r="C11" s="69">
        <v>650</v>
      </c>
      <c r="D11" s="77">
        <v>10</v>
      </c>
      <c r="E11" s="69">
        <f>C11*D11</f>
        <v>6500</v>
      </c>
      <c r="F11" s="69"/>
    </row>
    <row r="12" spans="1:6" x14ac:dyDescent="0.25">
      <c r="B12" t="s">
        <v>151</v>
      </c>
      <c r="C12" s="69">
        <v>100</v>
      </c>
      <c r="D12" s="77">
        <v>25</v>
      </c>
      <c r="E12" s="69">
        <f>C12*D12</f>
        <v>2500</v>
      </c>
      <c r="F12" s="69"/>
    </row>
    <row r="13" spans="1:6" x14ac:dyDescent="0.25">
      <c r="B13" t="s">
        <v>153</v>
      </c>
      <c r="C13" s="69"/>
      <c r="D13" s="69"/>
      <c r="E13" s="69">
        <v>3500</v>
      </c>
      <c r="F13" s="69"/>
    </row>
    <row r="14" spans="1:6" x14ac:dyDescent="0.25">
      <c r="B14" t="s">
        <v>154</v>
      </c>
      <c r="C14" s="69"/>
      <c r="D14" s="69"/>
      <c r="E14" s="69"/>
      <c r="F14" s="69"/>
    </row>
    <row r="15" spans="1:6" x14ac:dyDescent="0.25">
      <c r="C15" s="69"/>
      <c r="D15" s="69"/>
      <c r="E15" s="69"/>
      <c r="F15" s="69"/>
    </row>
    <row r="16" spans="1:6" x14ac:dyDescent="0.25">
      <c r="C16" s="69"/>
      <c r="D16" s="69"/>
      <c r="E16" s="69"/>
      <c r="F16" s="69"/>
    </row>
    <row r="17" spans="3:6" x14ac:dyDescent="0.25">
      <c r="C17" s="69"/>
      <c r="D17" s="69"/>
      <c r="E17" s="69"/>
      <c r="F17" s="69"/>
    </row>
    <row r="18" spans="3:6" x14ac:dyDescent="0.25">
      <c r="C18" s="69"/>
      <c r="D18" s="69"/>
      <c r="E18" s="69"/>
      <c r="F18" s="69"/>
    </row>
    <row r="19" spans="3:6" x14ac:dyDescent="0.25">
      <c r="C19" s="69"/>
      <c r="D19" s="69"/>
      <c r="E19" s="69"/>
      <c r="F19" s="69"/>
    </row>
    <row r="20" spans="3:6" x14ac:dyDescent="0.25">
      <c r="C20" s="69"/>
      <c r="D20" s="69"/>
      <c r="E20" s="69"/>
      <c r="F20" s="69"/>
    </row>
    <row r="21" spans="3:6" x14ac:dyDescent="0.25">
      <c r="C21" s="69"/>
      <c r="D21" s="69"/>
      <c r="E21" s="69"/>
      <c r="F21" s="69"/>
    </row>
    <row r="22" spans="3:6" x14ac:dyDescent="0.25">
      <c r="C22" s="69"/>
      <c r="D22" s="69"/>
      <c r="E22" s="69"/>
      <c r="F22" s="69"/>
    </row>
    <row r="23" spans="3:6" x14ac:dyDescent="0.25">
      <c r="C23" s="69"/>
      <c r="D23" s="69"/>
      <c r="E23" s="69"/>
      <c r="F23" s="69"/>
    </row>
    <row r="24" spans="3:6" x14ac:dyDescent="0.25">
      <c r="C24" s="69"/>
      <c r="D24" s="69"/>
      <c r="E24" s="69"/>
      <c r="F24" s="69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2406-177A-449C-9BA0-96AFF60CF9CC}">
  <dimension ref="B3:D28"/>
  <sheetViews>
    <sheetView workbookViewId="0">
      <selection activeCell="B4" sqref="B4"/>
    </sheetView>
  </sheetViews>
  <sheetFormatPr defaultRowHeight="15" x14ac:dyDescent="0.25"/>
  <sheetData>
    <row r="3" spans="2:4" ht="15.75" x14ac:dyDescent="0.25">
      <c r="B3" s="59" t="s">
        <v>70</v>
      </c>
      <c r="C3" s="1"/>
    </row>
    <row r="4" spans="2:4" x14ac:dyDescent="0.25">
      <c r="C4" s="1"/>
    </row>
    <row r="5" spans="2:4" x14ac:dyDescent="0.25">
      <c r="B5" s="60" t="s">
        <v>61</v>
      </c>
      <c r="C5" s="61" t="s">
        <v>62</v>
      </c>
      <c r="D5" s="62" t="s">
        <v>63</v>
      </c>
    </row>
    <row r="6" spans="2:4" x14ac:dyDescent="0.25">
      <c r="B6" s="63" t="s">
        <v>64</v>
      </c>
      <c r="C6" s="64" t="s">
        <v>65</v>
      </c>
      <c r="D6" s="65" t="s">
        <v>66</v>
      </c>
    </row>
    <row r="7" spans="2:4" x14ac:dyDescent="0.25">
      <c r="B7" s="66"/>
      <c r="C7" s="36" t="s">
        <v>62</v>
      </c>
      <c r="D7" s="67" t="s">
        <v>67</v>
      </c>
    </row>
    <row r="8" spans="2:4" x14ac:dyDescent="0.25">
      <c r="B8" s="60" t="s">
        <v>68</v>
      </c>
      <c r="C8" s="61" t="s">
        <v>65</v>
      </c>
      <c r="D8" s="62" t="s">
        <v>69</v>
      </c>
    </row>
    <row r="9" spans="2:4" x14ac:dyDescent="0.25">
      <c r="C9" s="1"/>
    </row>
    <row r="10" spans="2:4" x14ac:dyDescent="0.25">
      <c r="C10" s="1"/>
    </row>
    <row r="11" spans="2:4" x14ac:dyDescent="0.25">
      <c r="C11" s="1"/>
    </row>
    <row r="12" spans="2:4" x14ac:dyDescent="0.25">
      <c r="C12" s="1"/>
    </row>
    <row r="13" spans="2:4" x14ac:dyDescent="0.25">
      <c r="C13" s="1"/>
    </row>
    <row r="14" spans="2:4" x14ac:dyDescent="0.25">
      <c r="C14" s="1"/>
    </row>
    <row r="15" spans="2:4" x14ac:dyDescent="0.25">
      <c r="C15" s="1"/>
    </row>
    <row r="16" spans="2:4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  <row r="25" spans="3:3" x14ac:dyDescent="0.25">
      <c r="C25" s="1"/>
    </row>
    <row r="26" spans="3:3" x14ac:dyDescent="0.25">
      <c r="C26" s="1"/>
    </row>
    <row r="27" spans="3:3" x14ac:dyDescent="0.25">
      <c r="C27" s="1"/>
    </row>
    <row r="28" spans="3:3" x14ac:dyDescent="0.25">
      <c r="C28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Rozpis zápasů</vt:lpstr>
      <vt:lpstr>Kontakty</vt:lpstr>
      <vt:lpstr>Časový harmonogram</vt:lpstr>
      <vt:lpstr>Poznámky!</vt:lpstr>
      <vt:lpstr>Rozpočet</vt:lpstr>
      <vt:lpstr>Strava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Cap</dc:creator>
  <cp:lastModifiedBy>Ivan Cap</cp:lastModifiedBy>
  <cp:lastPrinted>2026-03-10T14:38:00Z</cp:lastPrinted>
  <dcterms:created xsi:type="dcterms:W3CDTF">2025-04-25T13:11:48Z</dcterms:created>
  <dcterms:modified xsi:type="dcterms:W3CDTF">2026-03-10T16:37:46Z</dcterms:modified>
</cp:coreProperties>
</file>